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 1" sheetId="1" r:id="rId1"/>
    <sheet name="прил. 2" sheetId="2" r:id="rId2"/>
  </sheets>
  <definedNames>
    <definedName name="_xlnm.Print_Titles" localSheetId="0">'прил. 1'!$5:$6</definedName>
  </definedNames>
  <calcPr fullCalcOnLoad="1"/>
</workbook>
</file>

<file path=xl/sharedStrings.xml><?xml version="1.0" encoding="utf-8"?>
<sst xmlns="http://schemas.openxmlformats.org/spreadsheetml/2006/main" count="131" uniqueCount="95">
  <si>
    <t>1 июня</t>
  </si>
  <si>
    <t>1 июля</t>
  </si>
  <si>
    <t>Среднегод.</t>
  </si>
  <si>
    <t>Год</t>
  </si>
  <si>
    <t>(Сумма)</t>
  </si>
  <si>
    <t>ГПД</t>
  </si>
  <si>
    <t>Классы</t>
  </si>
  <si>
    <t>Итого 1-4 классы</t>
  </si>
  <si>
    <t>Итого 5-9 классы</t>
  </si>
  <si>
    <t>Итого 10-12 классы</t>
  </si>
  <si>
    <t>ВСЕГО КЛАССОВ</t>
  </si>
  <si>
    <t>ВСЕГО УЧАЩИХСЯ</t>
  </si>
  <si>
    <t>Учащиеся в ГПД</t>
  </si>
  <si>
    <t>1 мая</t>
  </si>
  <si>
    <t>1 марта</t>
  </si>
  <si>
    <t>Приложение № 1</t>
  </si>
  <si>
    <t xml:space="preserve">Учащиеся </t>
  </si>
  <si>
    <t>Итого 1-4-кл.</t>
  </si>
  <si>
    <t>Итого 5-9-кл.</t>
  </si>
  <si>
    <t>Итого 10-12-кл.</t>
  </si>
  <si>
    <t>Педагогические ставки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</si>
  <si>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</si>
  <si>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</si>
  <si>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</si>
  <si>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</si>
  <si>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</si>
  <si>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</si>
  <si>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</si>
  <si>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</si>
  <si>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</si>
  <si>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</si>
  <si>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</si>
  <si>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</si>
  <si>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>Учащиеся, получающие бесплатное питание (в пересчете на полностью освобожденных оплаты за питание)</t>
  </si>
  <si>
    <t>Дето-дни питания учащихся ГПД, получающих бесплатное и льготное питание</t>
  </si>
  <si>
    <t>Штатные единицы - всего</t>
  </si>
  <si>
    <t>1-4 классы</t>
  </si>
  <si>
    <t>5-9 классы</t>
  </si>
  <si>
    <t>10-12 классы</t>
  </si>
  <si>
    <t>в том числе педработники, из них:</t>
  </si>
  <si>
    <t xml:space="preserve">вожатые </t>
  </si>
  <si>
    <t>преподаватель-организатор ОБЖ</t>
  </si>
  <si>
    <t>педагог-психолог</t>
  </si>
  <si>
    <t>педагог доп. образования</t>
  </si>
  <si>
    <t>Руководящие работники, административно-хозяйственный, учебно-вспомогательный персонал и прочий персонал (без воспитателей ГПД)</t>
  </si>
  <si>
    <t>1 февраля</t>
  </si>
  <si>
    <t>1 апреля</t>
  </si>
  <si>
    <t>1 августа</t>
  </si>
  <si>
    <t>1 октября</t>
  </si>
  <si>
    <t>1 ноября</t>
  </si>
  <si>
    <t>1 декабря</t>
  </si>
  <si>
    <t>Наименование</t>
  </si>
  <si>
    <t>1 сентября</t>
  </si>
  <si>
    <t>Приложение №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</si>
  <si>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</si>
  <si>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</si>
  <si>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</si>
  <si>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</si>
  <si>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</si>
  <si>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</si>
  <si>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</si>
  <si>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</si>
  <si>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</si>
  <si>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</si>
  <si>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</si>
  <si>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</si>
  <si>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</si>
  <si>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Прибыло</t>
  </si>
  <si>
    <t>Выбыло</t>
  </si>
  <si>
    <t>1-4 кл.</t>
  </si>
  <si>
    <t>5-9 кл.</t>
  </si>
  <si>
    <t>10-11 кл.</t>
  </si>
  <si>
    <t>ВСЕГО</t>
  </si>
  <si>
    <t>М.П.</t>
  </si>
  <si>
    <t>Среднегодовая численность (с одним знаком после запятой</t>
  </si>
  <si>
    <t>Директор МОУ СОШ №</t>
  </si>
  <si>
    <t>Ф.И.О.</t>
  </si>
  <si>
    <t xml:space="preserve">Директор МОУ СОШ № </t>
  </si>
  <si>
    <t>2013 год</t>
  </si>
  <si>
    <t>Расчет среднегодовых показателей к отчету по сети, штатам и контингентам за 2013 год (факт)</t>
  </si>
  <si>
    <t>1 января 2014 года</t>
  </si>
  <si>
    <t>Расчет среднегодовых показателей численности учащихся по МОУ СОШ № __ за 2013 год</t>
  </si>
  <si>
    <t>01.01.2013 г.</t>
  </si>
  <si>
    <t>01.02.2013 г.</t>
  </si>
  <si>
    <t>01.03.2013 г.</t>
  </si>
  <si>
    <t>01.04.2013 г.</t>
  </si>
  <si>
    <t>01.05.2013 г.</t>
  </si>
  <si>
    <t>01.06.2013 г.</t>
  </si>
  <si>
    <t>01.07.2013 г.</t>
  </si>
  <si>
    <t>01.08.2013 г.</t>
  </si>
  <si>
    <t>01.09.2013 г.</t>
  </si>
  <si>
    <t>01.10.2013 г.</t>
  </si>
  <si>
    <t>01.11.2013 г.</t>
  </si>
  <si>
    <t>01.12.2013 г.</t>
  </si>
  <si>
    <t>01.01.2014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</si>
</sst>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00"/>
    <numFmt numFmtId="182" formatCode="#,##0.0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179" fontId="5" fillId="0" borderId="16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179" fontId="7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33" borderId="17" xfId="0" applyFont="1" applyFill="1" applyBorder="1" applyAlignment="1">
      <alignment textRotation="90"/>
    </xf>
    <xf numFmtId="0" fontId="6" fillId="0" borderId="18" xfId="0" applyFont="1" applyBorder="1" applyAlignment="1">
      <alignment textRotation="90"/>
    </xf>
    <xf numFmtId="0" fontId="6" fillId="33" borderId="18" xfId="0" applyFont="1" applyFill="1" applyBorder="1" applyAlignment="1">
      <alignment textRotation="90"/>
    </xf>
    <xf numFmtId="0" fontId="6" fillId="33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" fillId="33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179" fontId="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textRotation="90"/>
    </xf>
    <xf numFmtId="0" fontId="6" fillId="33" borderId="26" xfId="0" applyFont="1" applyFill="1" applyBorder="1" applyAlignment="1">
      <alignment horizontal="center" textRotation="90"/>
    </xf>
    <xf numFmtId="0" fontId="6" fillId="0" borderId="32" xfId="0" applyFont="1" applyBorder="1" applyAlignment="1">
      <alignment horizontal="center" textRotation="90"/>
    </xf>
    <xf numFmtId="0" fontId="6" fillId="0" borderId="33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zoomScale="105" zoomScaleNormal="105" zoomScalePageLayoutView="0" workbookViewId="0" topLeftCell="A1">
      <pane ySplit="6" topLeftCell="A31" activePane="bottomLeft" state="frozen"/>
      <selection pane="topLeft" activeCell="A1" sqref="A1"/>
      <selection pane="bottomLeft" activeCell="B40" sqref="B40"/>
    </sheetView>
  </sheetViews>
  <sheetFormatPr defaultColWidth="9.140625" defaultRowHeight="12.75"/>
  <cols>
    <col min="1" max="1" width="35.140625" style="3" customWidth="1"/>
    <col min="2" max="8" width="8.00390625" style="3" customWidth="1"/>
    <col min="9" max="9" width="8.00390625" style="1" customWidth="1"/>
    <col min="10" max="13" width="8.00390625" style="3" customWidth="1"/>
    <col min="14" max="14" width="7.421875" style="3" customWidth="1"/>
    <col min="15" max="15" width="8.57421875" style="3" bestFit="1" customWidth="1"/>
    <col min="16" max="16384" width="9.140625" style="3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J1" s="1"/>
      <c r="K1" s="1"/>
      <c r="L1" s="58" t="s">
        <v>15</v>
      </c>
      <c r="M1" s="58"/>
      <c r="N1" s="58"/>
      <c r="O1" s="58"/>
    </row>
    <row r="2" spans="1:15" ht="12.75">
      <c r="A2" s="1"/>
      <c r="B2" s="1"/>
      <c r="C2" s="1"/>
      <c r="D2" s="1"/>
      <c r="E2" s="1"/>
      <c r="F2" s="1"/>
      <c r="G2" s="1"/>
      <c r="H2" s="1"/>
      <c r="J2" s="1"/>
      <c r="K2" s="1"/>
      <c r="L2" s="2"/>
      <c r="M2" s="2"/>
      <c r="N2" s="2"/>
      <c r="O2" s="2"/>
    </row>
    <row r="3" spans="1:15" ht="18.75">
      <c r="A3" s="59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0.5" customHeight="1">
      <c r="A5" s="60" t="s">
        <v>51</v>
      </c>
      <c r="B5" s="62" t="s">
        <v>78</v>
      </c>
      <c r="C5" s="63"/>
      <c r="D5" s="63"/>
      <c r="E5" s="63"/>
      <c r="F5" s="63"/>
      <c r="G5" s="63"/>
      <c r="H5" s="63"/>
      <c r="I5" s="63"/>
      <c r="J5" s="63"/>
      <c r="K5" s="63"/>
      <c r="L5" s="64"/>
      <c r="M5" s="60" t="s">
        <v>80</v>
      </c>
      <c r="N5" s="9" t="s">
        <v>3</v>
      </c>
      <c r="O5" s="60" t="s">
        <v>2</v>
      </c>
    </row>
    <row r="6" spans="1:15" ht="12.75" customHeight="1">
      <c r="A6" s="61"/>
      <c r="B6" s="10" t="s">
        <v>45</v>
      </c>
      <c r="C6" s="10" t="s">
        <v>14</v>
      </c>
      <c r="D6" s="10" t="s">
        <v>46</v>
      </c>
      <c r="E6" s="10" t="s">
        <v>13</v>
      </c>
      <c r="F6" s="10" t="s">
        <v>0</v>
      </c>
      <c r="G6" s="10" t="s">
        <v>1</v>
      </c>
      <c r="H6" s="10" t="s">
        <v>47</v>
      </c>
      <c r="I6" s="10" t="s">
        <v>52</v>
      </c>
      <c r="J6" s="10" t="s">
        <v>48</v>
      </c>
      <c r="K6" s="10" t="s">
        <v>49</v>
      </c>
      <c r="L6" s="11" t="s">
        <v>50</v>
      </c>
      <c r="M6" s="61"/>
      <c r="N6" s="10" t="s">
        <v>4</v>
      </c>
      <c r="O6" s="61"/>
    </row>
    <row r="7" spans="1:15" ht="12.75" customHeight="1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2.75" customHeight="1">
      <c r="A8" s="12" t="s">
        <v>21</v>
      </c>
      <c r="B8" s="25">
        <v>2</v>
      </c>
      <c r="C8" s="25">
        <v>2</v>
      </c>
      <c r="D8" s="25">
        <v>2</v>
      </c>
      <c r="E8" s="25">
        <v>2</v>
      </c>
      <c r="F8" s="25">
        <v>0</v>
      </c>
      <c r="G8" s="25">
        <v>0</v>
      </c>
      <c r="H8" s="25">
        <v>0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6">
        <f>SUM(B8:M8)</f>
        <v>13</v>
      </c>
      <c r="O8" s="13">
        <f>N8/12</f>
        <v>1.0833333333333333</v>
      </c>
    </row>
    <row r="9" spans="1:15" ht="12.75" customHeight="1">
      <c r="A9" s="12" t="s">
        <v>22</v>
      </c>
      <c r="B9" s="25">
        <v>2</v>
      </c>
      <c r="C9" s="25">
        <v>2</v>
      </c>
      <c r="D9" s="25">
        <v>2</v>
      </c>
      <c r="E9" s="25">
        <v>2</v>
      </c>
      <c r="F9" s="25">
        <v>2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5">
        <v>2</v>
      </c>
      <c r="M9" s="25">
        <v>2</v>
      </c>
      <c r="N9" s="6">
        <f>SUM(B9:M9)</f>
        <v>24</v>
      </c>
      <c r="O9" s="13">
        <f>N9/12</f>
        <v>2</v>
      </c>
    </row>
    <row r="10" spans="1:15" ht="12.75" customHeight="1">
      <c r="A10" s="12" t="s">
        <v>23</v>
      </c>
      <c r="B10" s="25">
        <v>1</v>
      </c>
      <c r="C10" s="25">
        <v>1</v>
      </c>
      <c r="D10" s="25">
        <v>1</v>
      </c>
      <c r="E10" s="25">
        <v>1</v>
      </c>
      <c r="F10" s="25">
        <v>2</v>
      </c>
      <c r="G10" s="25">
        <v>2</v>
      </c>
      <c r="H10" s="25">
        <v>2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6">
        <f>SUM(B10:M10)</f>
        <v>20</v>
      </c>
      <c r="O10" s="13">
        <f>N10/12</f>
        <v>1.6666666666666667</v>
      </c>
    </row>
    <row r="11" spans="1:15" ht="12.75" customHeight="1">
      <c r="A11" s="12" t="s">
        <v>24</v>
      </c>
      <c r="B11" s="25">
        <v>1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6">
        <f>SUM(B11:M11)</f>
        <v>12</v>
      </c>
      <c r="O11" s="13">
        <f>N11/12</f>
        <v>1</v>
      </c>
    </row>
    <row r="12" spans="1:15" ht="12.75">
      <c r="A12" s="14" t="s">
        <v>17</v>
      </c>
      <c r="B12" s="26">
        <f aca="true" t="shared" si="0" ref="B12:M12">SUM(B8:B11)</f>
        <v>6</v>
      </c>
      <c r="C12" s="26">
        <f t="shared" si="0"/>
        <v>6</v>
      </c>
      <c r="D12" s="26">
        <f t="shared" si="0"/>
        <v>6</v>
      </c>
      <c r="E12" s="26">
        <f t="shared" si="0"/>
        <v>6</v>
      </c>
      <c r="F12" s="26">
        <f t="shared" si="0"/>
        <v>5</v>
      </c>
      <c r="G12" s="26">
        <f t="shared" si="0"/>
        <v>5</v>
      </c>
      <c r="H12" s="26">
        <f t="shared" si="0"/>
        <v>5</v>
      </c>
      <c r="I12" s="26">
        <f t="shared" si="0"/>
        <v>6</v>
      </c>
      <c r="J12" s="26">
        <f t="shared" si="0"/>
        <v>6</v>
      </c>
      <c r="K12" s="26">
        <f t="shared" si="0"/>
        <v>6</v>
      </c>
      <c r="L12" s="26">
        <f t="shared" si="0"/>
        <v>6</v>
      </c>
      <c r="M12" s="26">
        <f t="shared" si="0"/>
        <v>6</v>
      </c>
      <c r="N12" s="6">
        <f>SUM(B12:M12)</f>
        <v>69</v>
      </c>
      <c r="O12" s="13">
        <f>N12/12</f>
        <v>5.75</v>
      </c>
    </row>
    <row r="13" spans="1:15" ht="12.75">
      <c r="A13" s="1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5"/>
      <c r="O13" s="15"/>
    </row>
    <row r="14" spans="1:15" ht="12.75" customHeight="1">
      <c r="A14" s="12" t="s">
        <v>25</v>
      </c>
      <c r="B14" s="25">
        <v>2</v>
      </c>
      <c r="C14" s="25">
        <v>2</v>
      </c>
      <c r="D14" s="25">
        <v>2</v>
      </c>
      <c r="E14" s="25">
        <v>2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6">
        <f aca="true" t="shared" si="1" ref="N14:N19">SUM(B14:M14)</f>
        <v>16</v>
      </c>
      <c r="O14" s="13">
        <f aca="true" t="shared" si="2" ref="O14:O19">N14/12</f>
        <v>1.3333333333333333</v>
      </c>
    </row>
    <row r="15" spans="1:15" ht="12.75" customHeight="1">
      <c r="A15" s="12" t="s">
        <v>26</v>
      </c>
      <c r="B15" s="25">
        <v>1</v>
      </c>
      <c r="C15" s="25">
        <v>1</v>
      </c>
      <c r="D15" s="25">
        <v>1</v>
      </c>
      <c r="E15" s="25">
        <v>1</v>
      </c>
      <c r="F15" s="25">
        <v>2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6">
        <f t="shared" si="1"/>
        <v>20</v>
      </c>
      <c r="O15" s="13">
        <f t="shared" si="2"/>
        <v>1.6666666666666667</v>
      </c>
    </row>
    <row r="16" spans="1:15" ht="12.75" customHeight="1">
      <c r="A16" s="12" t="s">
        <v>27</v>
      </c>
      <c r="B16" s="25">
        <v>1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6">
        <f t="shared" si="1"/>
        <v>12</v>
      </c>
      <c r="O16" s="13">
        <f t="shared" si="2"/>
        <v>1</v>
      </c>
    </row>
    <row r="17" spans="1:15" ht="12.75" customHeight="1">
      <c r="A17" s="12" t="s">
        <v>28</v>
      </c>
      <c r="B17" s="25">
        <v>2</v>
      </c>
      <c r="C17" s="25">
        <v>2</v>
      </c>
      <c r="D17" s="25">
        <v>2</v>
      </c>
      <c r="E17" s="25">
        <v>2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6">
        <f t="shared" si="1"/>
        <v>16</v>
      </c>
      <c r="O17" s="13">
        <f t="shared" si="2"/>
        <v>1.3333333333333333</v>
      </c>
    </row>
    <row r="18" spans="1:15" ht="12.75">
      <c r="A18" s="12" t="s">
        <v>29</v>
      </c>
      <c r="B18" s="28">
        <v>3</v>
      </c>
      <c r="C18" s="28">
        <v>3</v>
      </c>
      <c r="D18" s="28">
        <v>3</v>
      </c>
      <c r="E18" s="28">
        <v>3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6">
        <f t="shared" si="1"/>
        <v>28</v>
      </c>
      <c r="O18" s="13">
        <f t="shared" si="2"/>
        <v>2.3333333333333335</v>
      </c>
    </row>
    <row r="19" spans="1:15" ht="12.75">
      <c r="A19" s="14" t="s">
        <v>18</v>
      </c>
      <c r="B19" s="26">
        <f aca="true" t="shared" si="3" ref="B19:M19">SUM(B14:B18)</f>
        <v>9</v>
      </c>
      <c r="C19" s="26">
        <f t="shared" si="3"/>
        <v>9</v>
      </c>
      <c r="D19" s="26">
        <f t="shared" si="3"/>
        <v>9</v>
      </c>
      <c r="E19" s="26">
        <f t="shared" si="3"/>
        <v>9</v>
      </c>
      <c r="F19" s="26">
        <f t="shared" si="3"/>
        <v>7</v>
      </c>
      <c r="G19" s="26">
        <f t="shared" si="3"/>
        <v>7</v>
      </c>
      <c r="H19" s="26">
        <f t="shared" si="3"/>
        <v>7</v>
      </c>
      <c r="I19" s="26">
        <f t="shared" si="3"/>
        <v>7</v>
      </c>
      <c r="J19" s="26">
        <f t="shared" si="3"/>
        <v>7</v>
      </c>
      <c r="K19" s="26">
        <f t="shared" si="3"/>
        <v>7</v>
      </c>
      <c r="L19" s="26">
        <f t="shared" si="3"/>
        <v>7</v>
      </c>
      <c r="M19" s="26">
        <f t="shared" si="3"/>
        <v>7</v>
      </c>
      <c r="N19" s="6">
        <f t="shared" si="1"/>
        <v>92</v>
      </c>
      <c r="O19" s="13">
        <f t="shared" si="2"/>
        <v>7.666666666666667</v>
      </c>
    </row>
    <row r="20" spans="1:15" ht="12.75">
      <c r="A20" s="1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6"/>
      <c r="O20" s="13"/>
    </row>
    <row r="21" spans="1:15" ht="12.75" customHeight="1">
      <c r="A21" s="12" t="s">
        <v>30</v>
      </c>
      <c r="B21" s="25">
        <v>2</v>
      </c>
      <c r="C21" s="25">
        <v>2</v>
      </c>
      <c r="D21" s="25">
        <v>2</v>
      </c>
      <c r="E21" s="25">
        <v>2</v>
      </c>
      <c r="F21" s="25">
        <v>0</v>
      </c>
      <c r="G21" s="25">
        <v>0</v>
      </c>
      <c r="H21" s="25">
        <v>0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6">
        <f>SUM(B21:M21)</f>
        <v>18</v>
      </c>
      <c r="O21" s="13">
        <f>N21/12</f>
        <v>1.5</v>
      </c>
    </row>
    <row r="22" spans="1:15" ht="12.75" customHeight="1">
      <c r="A22" s="12" t="s">
        <v>31</v>
      </c>
      <c r="B22" s="25">
        <v>2</v>
      </c>
      <c r="C22" s="25">
        <v>2</v>
      </c>
      <c r="D22" s="25">
        <v>2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6">
        <f>SUM(B22:M22)</f>
        <v>24</v>
      </c>
      <c r="O22" s="13">
        <f>N22/12</f>
        <v>2</v>
      </c>
    </row>
    <row r="23" spans="1:15" ht="12.75" customHeight="1">
      <c r="A23" s="12" t="s">
        <v>32</v>
      </c>
      <c r="B23" s="25">
        <v>2</v>
      </c>
      <c r="C23" s="25">
        <v>2</v>
      </c>
      <c r="D23" s="25">
        <v>2</v>
      </c>
      <c r="E23" s="25">
        <v>2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1</v>
      </c>
      <c r="N23" s="6">
        <f>SUM(B23:M23)</f>
        <v>9</v>
      </c>
      <c r="O23" s="13">
        <f>N23/12</f>
        <v>0.75</v>
      </c>
    </row>
    <row r="24" spans="1:15" ht="12.75">
      <c r="A24" s="14" t="s">
        <v>19</v>
      </c>
      <c r="B24" s="26">
        <f aca="true" t="shared" si="4" ref="B24:M24">SUM(B21:B23)</f>
        <v>6</v>
      </c>
      <c r="C24" s="26">
        <f t="shared" si="4"/>
        <v>6</v>
      </c>
      <c r="D24" s="26">
        <f t="shared" si="4"/>
        <v>6</v>
      </c>
      <c r="E24" s="26">
        <f>SUM(E21:E23)</f>
        <v>6</v>
      </c>
      <c r="F24" s="26">
        <f t="shared" si="4"/>
        <v>2</v>
      </c>
      <c r="G24" s="26">
        <f t="shared" si="4"/>
        <v>2</v>
      </c>
      <c r="H24" s="26">
        <f t="shared" si="4"/>
        <v>2</v>
      </c>
      <c r="I24" s="26">
        <f t="shared" si="4"/>
        <v>4</v>
      </c>
      <c r="J24" s="26">
        <f t="shared" si="4"/>
        <v>4</v>
      </c>
      <c r="K24" s="26">
        <f t="shared" si="4"/>
        <v>4</v>
      </c>
      <c r="L24" s="26">
        <f t="shared" si="4"/>
        <v>4</v>
      </c>
      <c r="M24" s="26">
        <f t="shared" si="4"/>
        <v>5</v>
      </c>
      <c r="N24" s="6">
        <f>SUM(B24:M24)</f>
        <v>51</v>
      </c>
      <c r="O24" s="13">
        <f>N24/12</f>
        <v>4.25</v>
      </c>
    </row>
    <row r="25" spans="1:15" ht="12.75">
      <c r="A25" s="1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"/>
      <c r="O25" s="15"/>
    </row>
    <row r="26" spans="1:15" ht="12.75">
      <c r="A26" s="14" t="s">
        <v>10</v>
      </c>
      <c r="B26" s="30">
        <f aca="true" t="shared" si="5" ref="B26:M26">B12+B19+B24</f>
        <v>21</v>
      </c>
      <c r="C26" s="30">
        <f t="shared" si="5"/>
        <v>21</v>
      </c>
      <c r="D26" s="30">
        <f t="shared" si="5"/>
        <v>21</v>
      </c>
      <c r="E26" s="30">
        <f t="shared" si="5"/>
        <v>21</v>
      </c>
      <c r="F26" s="30">
        <f t="shared" si="5"/>
        <v>14</v>
      </c>
      <c r="G26" s="30">
        <f t="shared" si="5"/>
        <v>14</v>
      </c>
      <c r="H26" s="30">
        <f t="shared" si="5"/>
        <v>14</v>
      </c>
      <c r="I26" s="30">
        <f t="shared" si="5"/>
        <v>17</v>
      </c>
      <c r="J26" s="30">
        <f t="shared" si="5"/>
        <v>17</v>
      </c>
      <c r="K26" s="30">
        <f t="shared" si="5"/>
        <v>17</v>
      </c>
      <c r="L26" s="30">
        <f t="shared" si="5"/>
        <v>17</v>
      </c>
      <c r="M26" s="27">
        <f t="shared" si="5"/>
        <v>18</v>
      </c>
      <c r="N26" s="6">
        <f>SUM(B26:M26)</f>
        <v>212</v>
      </c>
      <c r="O26" s="13">
        <f>N26/12</f>
        <v>17.666666666666668</v>
      </c>
    </row>
    <row r="27" spans="1:15" ht="12.75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15"/>
    </row>
    <row r="28" spans="1:15" ht="12.75">
      <c r="A28" s="68" t="s">
        <v>16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</row>
    <row r="29" spans="1:15" ht="12.75" customHeight="1">
      <c r="A29" s="12" t="s">
        <v>21</v>
      </c>
      <c r="B29" s="25">
        <v>48</v>
      </c>
      <c r="C29" s="25">
        <v>48</v>
      </c>
      <c r="D29" s="25">
        <v>48</v>
      </c>
      <c r="E29" s="25">
        <v>47</v>
      </c>
      <c r="F29" s="25">
        <v>0</v>
      </c>
      <c r="G29" s="25">
        <v>0</v>
      </c>
      <c r="H29" s="25">
        <v>0</v>
      </c>
      <c r="I29" s="25">
        <v>30</v>
      </c>
      <c r="J29" s="25">
        <v>31</v>
      </c>
      <c r="K29" s="25">
        <v>30</v>
      </c>
      <c r="L29" s="25">
        <v>30</v>
      </c>
      <c r="M29" s="25">
        <v>30</v>
      </c>
      <c r="N29" s="6">
        <f>SUM(B29:M29)</f>
        <v>342</v>
      </c>
      <c r="O29" s="13">
        <f>N29/12</f>
        <v>28.5</v>
      </c>
    </row>
    <row r="30" spans="1:15" ht="12.75" customHeight="1">
      <c r="A30" s="12" t="s">
        <v>22</v>
      </c>
      <c r="B30" s="25">
        <v>41</v>
      </c>
      <c r="C30" s="25">
        <v>41</v>
      </c>
      <c r="D30" s="25">
        <v>41</v>
      </c>
      <c r="E30" s="25">
        <v>41</v>
      </c>
      <c r="F30" s="25">
        <v>47</v>
      </c>
      <c r="G30" s="25">
        <v>47</v>
      </c>
      <c r="H30" s="25">
        <v>47</v>
      </c>
      <c r="I30" s="25">
        <v>46</v>
      </c>
      <c r="J30" s="25">
        <v>46</v>
      </c>
      <c r="K30" s="25">
        <v>46</v>
      </c>
      <c r="L30" s="25">
        <v>45</v>
      </c>
      <c r="M30" s="25">
        <v>45</v>
      </c>
      <c r="N30" s="6">
        <f>SUM(B30:M30)</f>
        <v>533</v>
      </c>
      <c r="O30" s="13">
        <f>N30/12</f>
        <v>44.416666666666664</v>
      </c>
    </row>
    <row r="31" spans="1:15" ht="12.75" customHeight="1">
      <c r="A31" s="12" t="s">
        <v>23</v>
      </c>
      <c r="B31" s="25">
        <v>30</v>
      </c>
      <c r="C31" s="25">
        <v>30</v>
      </c>
      <c r="D31" s="25">
        <v>30</v>
      </c>
      <c r="E31" s="25">
        <v>30</v>
      </c>
      <c r="F31" s="25">
        <v>41</v>
      </c>
      <c r="G31" s="25">
        <v>41</v>
      </c>
      <c r="H31" s="25">
        <v>42</v>
      </c>
      <c r="I31" s="25">
        <v>41</v>
      </c>
      <c r="J31" s="25">
        <v>42</v>
      </c>
      <c r="K31" s="25">
        <v>42</v>
      </c>
      <c r="L31" s="25">
        <v>42</v>
      </c>
      <c r="M31" s="25">
        <v>42</v>
      </c>
      <c r="N31" s="6">
        <f>SUM(B31:M31)</f>
        <v>453</v>
      </c>
      <c r="O31" s="13">
        <f>N31/12</f>
        <v>37.75</v>
      </c>
    </row>
    <row r="32" spans="1:15" ht="12.75" customHeight="1">
      <c r="A32" s="12" t="s">
        <v>24</v>
      </c>
      <c r="B32" s="25">
        <v>34</v>
      </c>
      <c r="C32" s="25">
        <v>34</v>
      </c>
      <c r="D32" s="25">
        <v>34</v>
      </c>
      <c r="E32" s="25">
        <v>33</v>
      </c>
      <c r="F32" s="25">
        <v>30</v>
      </c>
      <c r="G32" s="25">
        <v>30</v>
      </c>
      <c r="H32" s="25">
        <v>30</v>
      </c>
      <c r="I32" s="25">
        <v>30</v>
      </c>
      <c r="J32" s="25">
        <v>30</v>
      </c>
      <c r="K32" s="25">
        <v>30</v>
      </c>
      <c r="L32" s="25">
        <v>30</v>
      </c>
      <c r="M32" s="25">
        <v>30</v>
      </c>
      <c r="N32" s="6">
        <f>SUM(B32:M32)</f>
        <v>375</v>
      </c>
      <c r="O32" s="13">
        <f>N32/12</f>
        <v>31.25</v>
      </c>
    </row>
    <row r="33" spans="1:15" ht="12.75">
      <c r="A33" s="14" t="s">
        <v>7</v>
      </c>
      <c r="B33" s="26">
        <f aca="true" t="shared" si="6" ref="B33:M33">SUM(B29:B32)</f>
        <v>153</v>
      </c>
      <c r="C33" s="26">
        <f t="shared" si="6"/>
        <v>153</v>
      </c>
      <c r="D33" s="26">
        <f t="shared" si="6"/>
        <v>153</v>
      </c>
      <c r="E33" s="26">
        <f t="shared" si="6"/>
        <v>151</v>
      </c>
      <c r="F33" s="26">
        <f t="shared" si="6"/>
        <v>118</v>
      </c>
      <c r="G33" s="26">
        <f t="shared" si="6"/>
        <v>118</v>
      </c>
      <c r="H33" s="26">
        <f t="shared" si="6"/>
        <v>119</v>
      </c>
      <c r="I33" s="26">
        <f t="shared" si="6"/>
        <v>147</v>
      </c>
      <c r="J33" s="26">
        <f t="shared" si="6"/>
        <v>149</v>
      </c>
      <c r="K33" s="26">
        <f t="shared" si="6"/>
        <v>148</v>
      </c>
      <c r="L33" s="26">
        <f t="shared" si="6"/>
        <v>147</v>
      </c>
      <c r="M33" s="26">
        <f t="shared" si="6"/>
        <v>147</v>
      </c>
      <c r="N33" s="6">
        <f>SUM(B33:M33)</f>
        <v>1703</v>
      </c>
      <c r="O33" s="13">
        <f>N33/12</f>
        <v>141.91666666666666</v>
      </c>
    </row>
    <row r="34" spans="1:15" ht="12.75">
      <c r="A34" s="14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5"/>
      <c r="O34" s="17"/>
    </row>
    <row r="35" spans="1:15" ht="12.75" customHeight="1">
      <c r="A35" s="12" t="s">
        <v>25</v>
      </c>
      <c r="B35" s="25">
        <v>36</v>
      </c>
      <c r="C35" s="25">
        <v>36</v>
      </c>
      <c r="D35" s="25">
        <v>36</v>
      </c>
      <c r="E35" s="25">
        <v>36</v>
      </c>
      <c r="F35" s="25">
        <v>33</v>
      </c>
      <c r="G35" s="25">
        <v>33</v>
      </c>
      <c r="H35" s="25">
        <v>33</v>
      </c>
      <c r="I35" s="25">
        <v>32</v>
      </c>
      <c r="J35" s="25">
        <v>32</v>
      </c>
      <c r="K35" s="25">
        <v>32</v>
      </c>
      <c r="L35" s="25">
        <v>32</v>
      </c>
      <c r="M35" s="25">
        <v>32</v>
      </c>
      <c r="N35" s="6">
        <f aca="true" t="shared" si="7" ref="N35:N40">SUM(B35:M35)</f>
        <v>403</v>
      </c>
      <c r="O35" s="13">
        <f aca="true" t="shared" si="8" ref="O35:O40">N35/12</f>
        <v>33.583333333333336</v>
      </c>
    </row>
    <row r="36" spans="1:15" ht="12.75" customHeight="1">
      <c r="A36" s="12" t="s">
        <v>26</v>
      </c>
      <c r="B36" s="25">
        <v>26</v>
      </c>
      <c r="C36" s="25">
        <v>26</v>
      </c>
      <c r="D36" s="25">
        <v>26</v>
      </c>
      <c r="E36" s="25">
        <v>26</v>
      </c>
      <c r="F36" s="25">
        <v>37</v>
      </c>
      <c r="G36" s="25">
        <v>37</v>
      </c>
      <c r="H36" s="25">
        <v>36</v>
      </c>
      <c r="I36" s="25">
        <v>37</v>
      </c>
      <c r="J36" s="25">
        <v>38</v>
      </c>
      <c r="K36" s="25">
        <v>37</v>
      </c>
      <c r="L36" s="25">
        <v>37</v>
      </c>
      <c r="M36" s="25">
        <v>37</v>
      </c>
      <c r="N36" s="6">
        <f t="shared" si="7"/>
        <v>400</v>
      </c>
      <c r="O36" s="13">
        <f t="shared" si="8"/>
        <v>33.333333333333336</v>
      </c>
    </row>
    <row r="37" spans="1:15" ht="12.75" customHeight="1">
      <c r="A37" s="12" t="s">
        <v>27</v>
      </c>
      <c r="B37" s="25">
        <v>27</v>
      </c>
      <c r="C37" s="25">
        <v>27</v>
      </c>
      <c r="D37" s="25">
        <v>27</v>
      </c>
      <c r="E37" s="25">
        <v>28</v>
      </c>
      <c r="F37" s="25">
        <v>27</v>
      </c>
      <c r="G37" s="25">
        <v>27</v>
      </c>
      <c r="H37" s="25">
        <v>27</v>
      </c>
      <c r="I37" s="25">
        <v>27</v>
      </c>
      <c r="J37" s="25">
        <v>27</v>
      </c>
      <c r="K37" s="25">
        <v>27</v>
      </c>
      <c r="L37" s="25">
        <v>27</v>
      </c>
      <c r="M37" s="25">
        <v>26</v>
      </c>
      <c r="N37" s="6">
        <f t="shared" si="7"/>
        <v>324</v>
      </c>
      <c r="O37" s="13">
        <f t="shared" si="8"/>
        <v>27</v>
      </c>
    </row>
    <row r="38" spans="1:15" ht="12.75" customHeight="1">
      <c r="A38" s="12" t="s">
        <v>28</v>
      </c>
      <c r="B38" s="25">
        <v>32</v>
      </c>
      <c r="C38" s="25">
        <v>33</v>
      </c>
      <c r="D38" s="25">
        <v>32</v>
      </c>
      <c r="E38" s="25">
        <v>31</v>
      </c>
      <c r="F38" s="25">
        <v>26</v>
      </c>
      <c r="G38" s="25">
        <v>26</v>
      </c>
      <c r="H38" s="25">
        <v>28</v>
      </c>
      <c r="I38" s="25">
        <v>26</v>
      </c>
      <c r="J38" s="25">
        <v>26</v>
      </c>
      <c r="K38" s="25">
        <v>26</v>
      </c>
      <c r="L38" s="25">
        <v>26</v>
      </c>
      <c r="M38" s="25">
        <v>26</v>
      </c>
      <c r="N38" s="6">
        <f t="shared" si="7"/>
        <v>338</v>
      </c>
      <c r="O38" s="13">
        <f t="shared" si="8"/>
        <v>28.166666666666668</v>
      </c>
    </row>
    <row r="39" spans="1:15" ht="12.75">
      <c r="A39" s="12" t="s">
        <v>29</v>
      </c>
      <c r="B39" s="28">
        <v>66</v>
      </c>
      <c r="C39" s="28">
        <v>73</v>
      </c>
      <c r="D39" s="28">
        <v>70</v>
      </c>
      <c r="E39" s="28">
        <v>71</v>
      </c>
      <c r="F39" s="29">
        <v>31</v>
      </c>
      <c r="G39" s="29">
        <v>32</v>
      </c>
      <c r="H39" s="29">
        <v>31</v>
      </c>
      <c r="I39" s="29">
        <v>41</v>
      </c>
      <c r="J39" s="29">
        <v>46</v>
      </c>
      <c r="K39" s="29">
        <v>44</v>
      </c>
      <c r="L39" s="29">
        <v>42</v>
      </c>
      <c r="M39" s="29">
        <v>42</v>
      </c>
      <c r="N39" s="6">
        <f t="shared" si="7"/>
        <v>589</v>
      </c>
      <c r="O39" s="13">
        <f t="shared" si="8"/>
        <v>49.083333333333336</v>
      </c>
    </row>
    <row r="40" spans="1:15" ht="12.75">
      <c r="A40" s="14" t="s">
        <v>8</v>
      </c>
      <c r="B40" s="26">
        <f aca="true" t="shared" si="9" ref="B40:M40">SUM(B35:B39)</f>
        <v>187</v>
      </c>
      <c r="C40" s="26">
        <f t="shared" si="9"/>
        <v>195</v>
      </c>
      <c r="D40" s="26">
        <f t="shared" si="9"/>
        <v>191</v>
      </c>
      <c r="E40" s="26">
        <f t="shared" si="9"/>
        <v>192</v>
      </c>
      <c r="F40" s="26">
        <f t="shared" si="9"/>
        <v>154</v>
      </c>
      <c r="G40" s="26">
        <f t="shared" si="9"/>
        <v>155</v>
      </c>
      <c r="H40" s="26">
        <f t="shared" si="9"/>
        <v>155</v>
      </c>
      <c r="I40" s="26">
        <f t="shared" si="9"/>
        <v>163</v>
      </c>
      <c r="J40" s="26">
        <f t="shared" si="9"/>
        <v>169</v>
      </c>
      <c r="K40" s="26">
        <f t="shared" si="9"/>
        <v>166</v>
      </c>
      <c r="L40" s="26">
        <f t="shared" si="9"/>
        <v>164</v>
      </c>
      <c r="M40" s="26">
        <f t="shared" si="9"/>
        <v>163</v>
      </c>
      <c r="N40" s="6">
        <f t="shared" si="7"/>
        <v>2054</v>
      </c>
      <c r="O40" s="13">
        <f t="shared" si="8"/>
        <v>171.16666666666666</v>
      </c>
    </row>
    <row r="41" spans="1:15" ht="12.75">
      <c r="A41" s="14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5"/>
      <c r="O41" s="17"/>
    </row>
    <row r="42" spans="1:15" ht="12.75" customHeight="1">
      <c r="A42" s="12" t="s">
        <v>30</v>
      </c>
      <c r="B42" s="25">
        <v>38</v>
      </c>
      <c r="C42" s="25">
        <v>38</v>
      </c>
      <c r="D42" s="25">
        <v>38</v>
      </c>
      <c r="E42" s="25">
        <v>37</v>
      </c>
      <c r="F42" s="25">
        <v>0</v>
      </c>
      <c r="G42" s="25">
        <v>0</v>
      </c>
      <c r="H42" s="25">
        <v>0</v>
      </c>
      <c r="I42" s="25">
        <v>41</v>
      </c>
      <c r="J42" s="25">
        <v>40</v>
      </c>
      <c r="K42" s="25">
        <v>40</v>
      </c>
      <c r="L42" s="25">
        <v>41</v>
      </c>
      <c r="M42" s="25">
        <v>41</v>
      </c>
      <c r="N42" s="6">
        <f>SUM(B42:M42)</f>
        <v>354</v>
      </c>
      <c r="O42" s="13">
        <f>N42/12</f>
        <v>29.5</v>
      </c>
    </row>
    <row r="43" spans="1:15" ht="12.75" customHeight="1">
      <c r="A43" s="12" t="s">
        <v>31</v>
      </c>
      <c r="B43" s="25">
        <v>43</v>
      </c>
      <c r="C43" s="25">
        <v>38</v>
      </c>
      <c r="D43" s="25">
        <v>38</v>
      </c>
      <c r="E43" s="25">
        <v>37</v>
      </c>
      <c r="F43" s="25">
        <v>34</v>
      </c>
      <c r="G43" s="25">
        <v>34</v>
      </c>
      <c r="H43" s="25">
        <v>34</v>
      </c>
      <c r="I43" s="25">
        <v>45</v>
      </c>
      <c r="J43" s="25">
        <v>46</v>
      </c>
      <c r="K43" s="25">
        <v>44</v>
      </c>
      <c r="L43" s="25">
        <v>42</v>
      </c>
      <c r="M43" s="25">
        <v>42</v>
      </c>
      <c r="N43" s="6">
        <f>SUM(B43:M43)</f>
        <v>477</v>
      </c>
      <c r="O43" s="13">
        <f>N43/12</f>
        <v>39.75</v>
      </c>
    </row>
    <row r="44" spans="1:15" ht="12.75" customHeight="1">
      <c r="A44" s="12" t="s">
        <v>32</v>
      </c>
      <c r="B44" s="25">
        <v>16</v>
      </c>
      <c r="C44" s="25">
        <v>11</v>
      </c>
      <c r="D44" s="25">
        <v>11</v>
      </c>
      <c r="E44" s="25">
        <v>11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6</v>
      </c>
      <c r="N44" s="6">
        <f>SUM(B44:M44)</f>
        <v>55</v>
      </c>
      <c r="O44" s="13">
        <f>N44/12</f>
        <v>4.583333333333333</v>
      </c>
    </row>
    <row r="45" spans="1:15" ht="12.75">
      <c r="A45" s="14" t="s">
        <v>9</v>
      </c>
      <c r="B45" s="26">
        <f aca="true" t="shared" si="10" ref="B45:M45">SUM(B42:B44)</f>
        <v>97</v>
      </c>
      <c r="C45" s="26">
        <f t="shared" si="10"/>
        <v>87</v>
      </c>
      <c r="D45" s="26">
        <f t="shared" si="10"/>
        <v>87</v>
      </c>
      <c r="E45" s="26">
        <f t="shared" si="10"/>
        <v>85</v>
      </c>
      <c r="F45" s="26">
        <f t="shared" si="10"/>
        <v>34</v>
      </c>
      <c r="G45" s="26">
        <f t="shared" si="10"/>
        <v>34</v>
      </c>
      <c r="H45" s="26">
        <f t="shared" si="10"/>
        <v>34</v>
      </c>
      <c r="I45" s="26">
        <f t="shared" si="10"/>
        <v>86</v>
      </c>
      <c r="J45" s="26">
        <f t="shared" si="10"/>
        <v>86</v>
      </c>
      <c r="K45" s="26">
        <f t="shared" si="10"/>
        <v>84</v>
      </c>
      <c r="L45" s="26">
        <f t="shared" si="10"/>
        <v>83</v>
      </c>
      <c r="M45" s="26">
        <f t="shared" si="10"/>
        <v>89</v>
      </c>
      <c r="N45" s="6">
        <f>SUM(B45:M45)</f>
        <v>886</v>
      </c>
      <c r="O45" s="13">
        <f>N45/12</f>
        <v>73.83333333333333</v>
      </c>
    </row>
    <row r="46" spans="1:15" ht="12.75">
      <c r="A46" s="1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5"/>
      <c r="O46" s="15"/>
    </row>
    <row r="47" spans="1:15" ht="12.75">
      <c r="A47" s="14" t="s">
        <v>11</v>
      </c>
      <c r="B47" s="26">
        <f aca="true" t="shared" si="11" ref="B47:M47">B33+B40+B45</f>
        <v>437</v>
      </c>
      <c r="C47" s="26">
        <f t="shared" si="11"/>
        <v>435</v>
      </c>
      <c r="D47" s="26">
        <f t="shared" si="11"/>
        <v>431</v>
      </c>
      <c r="E47" s="26">
        <f t="shared" si="11"/>
        <v>428</v>
      </c>
      <c r="F47" s="26">
        <f t="shared" si="11"/>
        <v>306</v>
      </c>
      <c r="G47" s="26">
        <f t="shared" si="11"/>
        <v>307</v>
      </c>
      <c r="H47" s="26">
        <f t="shared" si="11"/>
        <v>308</v>
      </c>
      <c r="I47" s="26">
        <f t="shared" si="11"/>
        <v>396</v>
      </c>
      <c r="J47" s="26">
        <f t="shared" si="11"/>
        <v>404</v>
      </c>
      <c r="K47" s="26">
        <f t="shared" si="11"/>
        <v>398</v>
      </c>
      <c r="L47" s="26">
        <f t="shared" si="11"/>
        <v>394</v>
      </c>
      <c r="M47" s="26">
        <f t="shared" si="11"/>
        <v>399</v>
      </c>
      <c r="N47" s="6">
        <f>SUM(B47:M47)</f>
        <v>4643</v>
      </c>
      <c r="O47" s="13">
        <f>N47/12</f>
        <v>386.9166666666667</v>
      </c>
    </row>
    <row r="48" spans="1:15" ht="12.75">
      <c r="A48" s="1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5"/>
      <c r="O48" s="15"/>
    </row>
    <row r="49" spans="1:15" ht="12.75">
      <c r="A49" s="18" t="s">
        <v>5</v>
      </c>
      <c r="B49" s="33">
        <v>2</v>
      </c>
      <c r="C49" s="33">
        <v>2</v>
      </c>
      <c r="D49" s="33">
        <v>2</v>
      </c>
      <c r="E49" s="33">
        <v>2</v>
      </c>
      <c r="F49" s="33">
        <v>0</v>
      </c>
      <c r="G49" s="33">
        <v>0</v>
      </c>
      <c r="H49" s="33">
        <v>0</v>
      </c>
      <c r="I49" s="33">
        <v>2</v>
      </c>
      <c r="J49" s="33">
        <v>2</v>
      </c>
      <c r="K49" s="33">
        <v>2</v>
      </c>
      <c r="L49" s="33">
        <v>2</v>
      </c>
      <c r="M49" s="33">
        <v>2</v>
      </c>
      <c r="N49" s="5">
        <f>SUM(B49:M49)</f>
        <v>18</v>
      </c>
      <c r="O49" s="17">
        <f>N49/12</f>
        <v>1.5</v>
      </c>
    </row>
    <row r="50" spans="1:15" ht="12.75">
      <c r="A50" s="18" t="s">
        <v>12</v>
      </c>
      <c r="B50" s="33">
        <v>50</v>
      </c>
      <c r="C50" s="33">
        <v>50</v>
      </c>
      <c r="D50" s="33">
        <v>50</v>
      </c>
      <c r="E50" s="33">
        <v>50</v>
      </c>
      <c r="F50" s="33">
        <v>0</v>
      </c>
      <c r="G50" s="33">
        <v>0</v>
      </c>
      <c r="H50" s="33">
        <v>0</v>
      </c>
      <c r="I50" s="33">
        <v>50</v>
      </c>
      <c r="J50" s="33">
        <v>50</v>
      </c>
      <c r="K50" s="33">
        <v>50</v>
      </c>
      <c r="L50" s="33">
        <v>50</v>
      </c>
      <c r="M50" s="33">
        <v>50</v>
      </c>
      <c r="N50" s="5">
        <f>SUM(B50:M50)</f>
        <v>450</v>
      </c>
      <c r="O50" s="17">
        <f>N50/12</f>
        <v>37.5</v>
      </c>
    </row>
    <row r="51" spans="1:15" ht="38.25">
      <c r="A51" s="19" t="s">
        <v>33</v>
      </c>
      <c r="B51" s="33">
        <v>92</v>
      </c>
      <c r="C51" s="33">
        <v>92</v>
      </c>
      <c r="D51" s="33">
        <v>94</v>
      </c>
      <c r="E51" s="33">
        <v>94</v>
      </c>
      <c r="F51" s="33">
        <v>0</v>
      </c>
      <c r="G51" s="33">
        <v>0</v>
      </c>
      <c r="H51" s="33">
        <v>0</v>
      </c>
      <c r="I51" s="33">
        <v>98</v>
      </c>
      <c r="J51" s="33">
        <v>98</v>
      </c>
      <c r="K51" s="33">
        <v>98</v>
      </c>
      <c r="L51" s="33">
        <v>98</v>
      </c>
      <c r="M51" s="33">
        <v>70</v>
      </c>
      <c r="N51" s="5">
        <f>SUM(B51:M51)</f>
        <v>834</v>
      </c>
      <c r="O51" s="17">
        <f>N51/2</f>
        <v>417</v>
      </c>
    </row>
    <row r="52" spans="1:15" ht="38.25">
      <c r="A52" s="19" t="s">
        <v>34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5"/>
      <c r="O52" s="17"/>
    </row>
    <row r="53" spans="1:15" ht="12.75">
      <c r="A53" s="57" t="s">
        <v>35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ht="12.75">
      <c r="A54" s="21" t="s">
        <v>20</v>
      </c>
      <c r="B54" s="34">
        <f>SUM(B55:B57)</f>
        <v>0</v>
      </c>
      <c r="C54" s="34">
        <f aca="true" t="shared" si="12" ref="C54:M54">SUM(C55:C57)</f>
        <v>0</v>
      </c>
      <c r="D54" s="34">
        <f t="shared" si="12"/>
        <v>0</v>
      </c>
      <c r="E54" s="34">
        <f t="shared" si="12"/>
        <v>0</v>
      </c>
      <c r="F54" s="34">
        <f t="shared" si="12"/>
        <v>0</v>
      </c>
      <c r="G54" s="34">
        <f t="shared" si="12"/>
        <v>0</v>
      </c>
      <c r="H54" s="34">
        <f t="shared" si="12"/>
        <v>0</v>
      </c>
      <c r="I54" s="34">
        <f t="shared" si="12"/>
        <v>0</v>
      </c>
      <c r="J54" s="34">
        <f t="shared" si="12"/>
        <v>0</v>
      </c>
      <c r="K54" s="34">
        <f t="shared" si="12"/>
        <v>0</v>
      </c>
      <c r="L54" s="34">
        <f t="shared" si="12"/>
        <v>0</v>
      </c>
      <c r="M54" s="34">
        <f t="shared" si="12"/>
        <v>0</v>
      </c>
      <c r="N54" s="5">
        <f>SUM(B54:M54)</f>
        <v>0</v>
      </c>
      <c r="O54" s="17">
        <f aca="true" t="shared" si="13" ref="O54:O64">N54/12</f>
        <v>0</v>
      </c>
    </row>
    <row r="55" spans="1:15" ht="12.75">
      <c r="A55" s="20" t="s">
        <v>36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5">
        <f aca="true" t="shared" si="14" ref="N55:N64">SUM(B55:M55)</f>
        <v>0</v>
      </c>
      <c r="O55" s="17">
        <f t="shared" si="13"/>
        <v>0</v>
      </c>
    </row>
    <row r="56" spans="1:15" ht="12.75">
      <c r="A56" s="20" t="s">
        <v>37</v>
      </c>
      <c r="B56" s="56"/>
      <c r="C56" s="56"/>
      <c r="D56" s="56"/>
      <c r="E56" s="56"/>
      <c r="F56" s="56"/>
      <c r="G56" s="56"/>
      <c r="H56" s="56"/>
      <c r="I56" s="56"/>
      <c r="J56" s="35"/>
      <c r="K56" s="35"/>
      <c r="L56" s="35"/>
      <c r="M56" s="35"/>
      <c r="N56" s="5">
        <f t="shared" si="14"/>
        <v>0</v>
      </c>
      <c r="O56" s="17">
        <f t="shared" si="13"/>
        <v>0</v>
      </c>
    </row>
    <row r="57" spans="1:15" ht="12.75">
      <c r="A57" s="20" t="s">
        <v>38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5">
        <f t="shared" si="14"/>
        <v>0</v>
      </c>
      <c r="O57" s="17">
        <f t="shared" si="13"/>
        <v>0</v>
      </c>
    </row>
    <row r="58" spans="1:15" ht="12.75">
      <c r="A58" s="21" t="s">
        <v>35</v>
      </c>
      <c r="B58" s="34">
        <f>B59+B64</f>
        <v>0</v>
      </c>
      <c r="C58" s="34">
        <f aca="true" t="shared" si="15" ref="C58:M58">C59+C64</f>
        <v>0</v>
      </c>
      <c r="D58" s="34">
        <f t="shared" si="15"/>
        <v>0</v>
      </c>
      <c r="E58" s="34">
        <f t="shared" si="15"/>
        <v>0</v>
      </c>
      <c r="F58" s="34">
        <f t="shared" si="15"/>
        <v>0</v>
      </c>
      <c r="G58" s="34">
        <f t="shared" si="15"/>
        <v>0</v>
      </c>
      <c r="H58" s="34">
        <f t="shared" si="15"/>
        <v>0</v>
      </c>
      <c r="I58" s="34">
        <f t="shared" si="15"/>
        <v>0</v>
      </c>
      <c r="J58" s="34">
        <f t="shared" si="15"/>
        <v>0</v>
      </c>
      <c r="K58" s="34">
        <f t="shared" si="15"/>
        <v>0</v>
      </c>
      <c r="L58" s="34">
        <f t="shared" si="15"/>
        <v>0</v>
      </c>
      <c r="M58" s="34">
        <f t="shared" si="15"/>
        <v>0</v>
      </c>
      <c r="N58" s="5">
        <f t="shared" si="14"/>
        <v>0</v>
      </c>
      <c r="O58" s="17">
        <f t="shared" si="13"/>
        <v>0</v>
      </c>
    </row>
    <row r="59" spans="1:15" ht="12.75">
      <c r="A59" s="20" t="s">
        <v>39</v>
      </c>
      <c r="B59" s="35">
        <f>SUM(B60:B63)+B54</f>
        <v>0</v>
      </c>
      <c r="C59" s="35">
        <f aca="true" t="shared" si="16" ref="C59:M59">SUM(C60:C63)+C54</f>
        <v>0</v>
      </c>
      <c r="D59" s="35">
        <f t="shared" si="16"/>
        <v>0</v>
      </c>
      <c r="E59" s="35">
        <f t="shared" si="16"/>
        <v>0</v>
      </c>
      <c r="F59" s="35">
        <f t="shared" si="16"/>
        <v>0</v>
      </c>
      <c r="G59" s="35">
        <f t="shared" si="16"/>
        <v>0</v>
      </c>
      <c r="H59" s="35">
        <f t="shared" si="16"/>
        <v>0</v>
      </c>
      <c r="I59" s="35">
        <f t="shared" si="16"/>
        <v>0</v>
      </c>
      <c r="J59" s="35">
        <f t="shared" si="16"/>
        <v>0</v>
      </c>
      <c r="K59" s="35">
        <f t="shared" si="16"/>
        <v>0</v>
      </c>
      <c r="L59" s="35">
        <f t="shared" si="16"/>
        <v>0</v>
      </c>
      <c r="M59" s="35">
        <f t="shared" si="16"/>
        <v>0</v>
      </c>
      <c r="N59" s="5">
        <f t="shared" si="14"/>
        <v>0</v>
      </c>
      <c r="O59" s="17">
        <f t="shared" si="13"/>
        <v>0</v>
      </c>
    </row>
    <row r="60" spans="1:15" ht="12.75">
      <c r="A60" s="20" t="s">
        <v>40</v>
      </c>
      <c r="B60" s="35"/>
      <c r="C60" s="35"/>
      <c r="D60" s="35"/>
      <c r="E60" s="35"/>
      <c r="F60" s="35"/>
      <c r="G60" s="35"/>
      <c r="H60" s="35"/>
      <c r="I60" s="25"/>
      <c r="J60" s="35"/>
      <c r="K60" s="35"/>
      <c r="L60" s="35"/>
      <c r="M60" s="35"/>
      <c r="N60" s="5">
        <f t="shared" si="14"/>
        <v>0</v>
      </c>
      <c r="O60" s="17">
        <f t="shared" si="13"/>
        <v>0</v>
      </c>
    </row>
    <row r="61" spans="1:15" ht="12.75">
      <c r="A61" s="20" t="s">
        <v>41</v>
      </c>
      <c r="B61" s="35"/>
      <c r="C61" s="35"/>
      <c r="D61" s="35"/>
      <c r="E61" s="35"/>
      <c r="F61" s="35"/>
      <c r="G61" s="35"/>
      <c r="H61" s="35"/>
      <c r="I61" s="25"/>
      <c r="J61" s="35"/>
      <c r="K61" s="35"/>
      <c r="L61" s="35"/>
      <c r="M61" s="35"/>
      <c r="N61" s="5">
        <f t="shared" si="14"/>
        <v>0</v>
      </c>
      <c r="O61" s="17">
        <f t="shared" si="13"/>
        <v>0</v>
      </c>
    </row>
    <row r="62" spans="1:15" ht="12.75">
      <c r="A62" s="20" t="s">
        <v>42</v>
      </c>
      <c r="B62" s="35"/>
      <c r="C62" s="35"/>
      <c r="D62" s="35"/>
      <c r="E62" s="35"/>
      <c r="F62" s="35"/>
      <c r="G62" s="35"/>
      <c r="H62" s="35"/>
      <c r="I62" s="25"/>
      <c r="J62" s="35"/>
      <c r="K62" s="35"/>
      <c r="L62" s="35"/>
      <c r="M62" s="35"/>
      <c r="N62" s="5">
        <f t="shared" si="14"/>
        <v>0</v>
      </c>
      <c r="O62" s="17">
        <f t="shared" si="13"/>
        <v>0</v>
      </c>
    </row>
    <row r="63" spans="1:15" ht="12.75">
      <c r="A63" s="20" t="s">
        <v>43</v>
      </c>
      <c r="B63" s="35"/>
      <c r="C63" s="35"/>
      <c r="D63" s="35"/>
      <c r="E63" s="35"/>
      <c r="F63" s="35"/>
      <c r="G63" s="35"/>
      <c r="H63" s="35"/>
      <c r="I63" s="25"/>
      <c r="J63" s="35"/>
      <c r="K63" s="35"/>
      <c r="L63" s="35"/>
      <c r="M63" s="35"/>
      <c r="N63" s="5">
        <f t="shared" si="14"/>
        <v>0</v>
      </c>
      <c r="O63" s="17">
        <f t="shared" si="13"/>
        <v>0</v>
      </c>
    </row>
    <row r="64" spans="1:15" ht="51">
      <c r="A64" s="22" t="s">
        <v>44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5">
        <f t="shared" si="14"/>
        <v>0</v>
      </c>
      <c r="O64" s="17">
        <f t="shared" si="13"/>
        <v>0</v>
      </c>
    </row>
    <row r="67" spans="1:9" s="24" customFormat="1" ht="15">
      <c r="A67" s="24" t="s">
        <v>77</v>
      </c>
      <c r="I67" s="23"/>
    </row>
    <row r="68" s="24" customFormat="1" ht="15">
      <c r="I68" s="23"/>
    </row>
    <row r="69" s="24" customFormat="1" ht="15">
      <c r="I69" s="23"/>
    </row>
    <row r="70" s="24" customFormat="1" ht="15">
      <c r="I70" s="23"/>
    </row>
    <row r="71" s="24" customFormat="1" ht="15">
      <c r="I71" s="23"/>
    </row>
  </sheetData>
  <sheetProtection/>
  <mergeCells count="9">
    <mergeCell ref="A53:O53"/>
    <mergeCell ref="L1:O1"/>
    <mergeCell ref="A3:O3"/>
    <mergeCell ref="A5:A6"/>
    <mergeCell ref="O5:O6"/>
    <mergeCell ref="B5:L5"/>
    <mergeCell ref="M5:M6"/>
    <mergeCell ref="A7:O7"/>
    <mergeCell ref="A28:O2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8.00390625" style="36" customWidth="1"/>
    <col min="2" max="39" width="3.421875" style="3" customWidth="1"/>
    <col min="40" max="40" width="8.140625" style="3" customWidth="1"/>
    <col min="41" max="16384" width="9.140625" style="3" customWidth="1"/>
  </cols>
  <sheetData>
    <row r="1" ht="12.75">
      <c r="AL1" s="3" t="s">
        <v>53</v>
      </c>
    </row>
    <row r="3" spans="1:40" ht="26.25" customHeight="1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26.25" customHeight="1" thickBo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ht="24" customHeight="1">
      <c r="A5" s="79" t="s">
        <v>6</v>
      </c>
      <c r="B5" s="81" t="s">
        <v>54</v>
      </c>
      <c r="C5" s="77"/>
      <c r="D5" s="77"/>
      <c r="E5" s="77" t="s">
        <v>55</v>
      </c>
      <c r="F5" s="77"/>
      <c r="G5" s="77"/>
      <c r="H5" s="77" t="s">
        <v>56</v>
      </c>
      <c r="I5" s="77"/>
      <c r="J5" s="77"/>
      <c r="K5" s="77" t="s">
        <v>57</v>
      </c>
      <c r="L5" s="77"/>
      <c r="M5" s="77"/>
      <c r="N5" s="82" t="s">
        <v>58</v>
      </c>
      <c r="O5" s="82"/>
      <c r="P5" s="82"/>
      <c r="Q5" s="82" t="s">
        <v>59</v>
      </c>
      <c r="R5" s="82"/>
      <c r="S5" s="82"/>
      <c r="T5" s="77" t="s">
        <v>60</v>
      </c>
      <c r="U5" s="77"/>
      <c r="V5" s="77"/>
      <c r="W5" s="77" t="s">
        <v>61</v>
      </c>
      <c r="X5" s="77"/>
      <c r="Y5" s="77"/>
      <c r="Z5" s="77" t="s">
        <v>62</v>
      </c>
      <c r="AA5" s="77"/>
      <c r="AB5" s="77"/>
      <c r="AC5" s="77" t="s">
        <v>63</v>
      </c>
      <c r="AD5" s="77"/>
      <c r="AE5" s="77"/>
      <c r="AF5" s="77" t="s">
        <v>64</v>
      </c>
      <c r="AG5" s="77"/>
      <c r="AH5" s="77"/>
      <c r="AI5" s="77" t="s">
        <v>65</v>
      </c>
      <c r="AJ5" s="77"/>
      <c r="AK5" s="77"/>
      <c r="AL5" s="71" t="s">
        <v>94</v>
      </c>
      <c r="AM5" s="73" t="s">
        <v>66</v>
      </c>
      <c r="AN5" s="75" t="s">
        <v>74</v>
      </c>
    </row>
    <row r="6" spans="1:40" ht="64.5" customHeight="1" thickBot="1">
      <c r="A6" s="80"/>
      <c r="B6" s="40" t="s">
        <v>82</v>
      </c>
      <c r="C6" s="41" t="s">
        <v>67</v>
      </c>
      <c r="D6" s="41" t="s">
        <v>68</v>
      </c>
      <c r="E6" s="42" t="s">
        <v>83</v>
      </c>
      <c r="F6" s="41" t="s">
        <v>67</v>
      </c>
      <c r="G6" s="41" t="s">
        <v>68</v>
      </c>
      <c r="H6" s="42" t="s">
        <v>84</v>
      </c>
      <c r="I6" s="41" t="s">
        <v>67</v>
      </c>
      <c r="J6" s="41" t="s">
        <v>68</v>
      </c>
      <c r="K6" s="42" t="s">
        <v>85</v>
      </c>
      <c r="L6" s="41" t="s">
        <v>67</v>
      </c>
      <c r="M6" s="41" t="s">
        <v>68</v>
      </c>
      <c r="N6" s="42" t="s">
        <v>86</v>
      </c>
      <c r="O6" s="41" t="s">
        <v>67</v>
      </c>
      <c r="P6" s="41" t="s">
        <v>68</v>
      </c>
      <c r="Q6" s="42" t="s">
        <v>87</v>
      </c>
      <c r="R6" s="41" t="s">
        <v>67</v>
      </c>
      <c r="S6" s="41" t="s">
        <v>68</v>
      </c>
      <c r="T6" s="42" t="s">
        <v>88</v>
      </c>
      <c r="U6" s="41" t="s">
        <v>67</v>
      </c>
      <c r="V6" s="41" t="s">
        <v>68</v>
      </c>
      <c r="W6" s="42" t="s">
        <v>89</v>
      </c>
      <c r="X6" s="41" t="s">
        <v>67</v>
      </c>
      <c r="Y6" s="41" t="s">
        <v>68</v>
      </c>
      <c r="Z6" s="42" t="s">
        <v>90</v>
      </c>
      <c r="AA6" s="41" t="s">
        <v>67</v>
      </c>
      <c r="AB6" s="41" t="s">
        <v>68</v>
      </c>
      <c r="AC6" s="42" t="s">
        <v>91</v>
      </c>
      <c r="AD6" s="41" t="s">
        <v>67</v>
      </c>
      <c r="AE6" s="41" t="s">
        <v>68</v>
      </c>
      <c r="AF6" s="42" t="s">
        <v>92</v>
      </c>
      <c r="AG6" s="41" t="s">
        <v>67</v>
      </c>
      <c r="AH6" s="41" t="s">
        <v>68</v>
      </c>
      <c r="AI6" s="42" t="s">
        <v>93</v>
      </c>
      <c r="AJ6" s="41" t="s">
        <v>67</v>
      </c>
      <c r="AK6" s="41" t="s">
        <v>68</v>
      </c>
      <c r="AL6" s="72"/>
      <c r="AM6" s="74"/>
      <c r="AN6" s="76"/>
    </row>
    <row r="7" spans="1:40" ht="38.25" customHeight="1" thickBot="1">
      <c r="A7" s="49" t="s">
        <v>69</v>
      </c>
      <c r="B7" s="43">
        <v>154</v>
      </c>
      <c r="C7" s="44">
        <v>0</v>
      </c>
      <c r="D7" s="44">
        <v>1</v>
      </c>
      <c r="E7" s="45">
        <f>B7+C7-D7</f>
        <v>153</v>
      </c>
      <c r="F7" s="44">
        <v>0</v>
      </c>
      <c r="G7" s="44">
        <v>0</v>
      </c>
      <c r="H7" s="45">
        <f>E7+F7-G7</f>
        <v>153</v>
      </c>
      <c r="I7" s="44">
        <v>0</v>
      </c>
      <c r="J7" s="44">
        <v>0</v>
      </c>
      <c r="K7" s="45">
        <f>H7+I7-J7</f>
        <v>153</v>
      </c>
      <c r="L7" s="44">
        <v>0</v>
      </c>
      <c r="M7" s="46">
        <v>2</v>
      </c>
      <c r="N7" s="45">
        <f>K7+L7-M7</f>
        <v>151</v>
      </c>
      <c r="O7" s="44"/>
      <c r="P7" s="44">
        <v>33</v>
      </c>
      <c r="Q7" s="45">
        <f>N7+O7-P7</f>
        <v>118</v>
      </c>
      <c r="R7" s="44">
        <v>0</v>
      </c>
      <c r="S7" s="44">
        <v>0</v>
      </c>
      <c r="T7" s="45">
        <f>Q7+R7-S7</f>
        <v>118</v>
      </c>
      <c r="U7" s="44">
        <v>1</v>
      </c>
      <c r="V7" s="44">
        <v>0</v>
      </c>
      <c r="W7" s="45">
        <f>T7+U7-V7</f>
        <v>119</v>
      </c>
      <c r="X7" s="44">
        <v>30</v>
      </c>
      <c r="Y7" s="44">
        <v>2</v>
      </c>
      <c r="Z7" s="45">
        <f>W7+X7-Y7</f>
        <v>147</v>
      </c>
      <c r="AA7" s="44">
        <v>2</v>
      </c>
      <c r="AB7" s="44">
        <v>0</v>
      </c>
      <c r="AC7" s="45">
        <f>Z7+AA7-AB7</f>
        <v>149</v>
      </c>
      <c r="AD7" s="44">
        <v>0</v>
      </c>
      <c r="AE7" s="44">
        <v>1</v>
      </c>
      <c r="AF7" s="45">
        <f>AC7+AD7-AE7</f>
        <v>148</v>
      </c>
      <c r="AG7" s="44">
        <v>0</v>
      </c>
      <c r="AH7" s="44">
        <v>1</v>
      </c>
      <c r="AI7" s="45">
        <f>AF7+AG7-AH7</f>
        <v>147</v>
      </c>
      <c r="AJ7" s="44">
        <v>0</v>
      </c>
      <c r="AK7" s="44">
        <v>0</v>
      </c>
      <c r="AL7" s="45">
        <f>AI7+AJ7-AK7</f>
        <v>147</v>
      </c>
      <c r="AM7" s="46">
        <f>E7+H7+K7+N7+Q7+T7+W7+Z7+AC7+AF7+AI7+AL7</f>
        <v>1703</v>
      </c>
      <c r="AN7" s="47">
        <f>AM7/12</f>
        <v>141.91666666666666</v>
      </c>
    </row>
    <row r="8" spans="1:40" ht="36" customHeight="1" thickBot="1">
      <c r="A8" s="49" t="s">
        <v>70</v>
      </c>
      <c r="B8" s="43">
        <v>191</v>
      </c>
      <c r="C8" s="44">
        <v>10</v>
      </c>
      <c r="D8" s="44">
        <v>14</v>
      </c>
      <c r="E8" s="45">
        <f>B8+C8-D8</f>
        <v>187</v>
      </c>
      <c r="F8" s="44">
        <v>8</v>
      </c>
      <c r="G8" s="44">
        <v>0</v>
      </c>
      <c r="H8" s="45">
        <f>E8+F8-G8</f>
        <v>195</v>
      </c>
      <c r="I8" s="44">
        <v>0</v>
      </c>
      <c r="J8" s="44">
        <v>4</v>
      </c>
      <c r="K8" s="45">
        <f>H8+I8-J8</f>
        <v>191</v>
      </c>
      <c r="L8" s="44">
        <v>2</v>
      </c>
      <c r="M8" s="46">
        <v>1</v>
      </c>
      <c r="N8" s="45">
        <f>K8+L8-M8</f>
        <v>192</v>
      </c>
      <c r="O8" s="44">
        <v>35</v>
      </c>
      <c r="P8" s="44">
        <v>73</v>
      </c>
      <c r="Q8" s="45">
        <f>N8+O8-P8</f>
        <v>154</v>
      </c>
      <c r="R8" s="44">
        <v>1</v>
      </c>
      <c r="S8" s="44">
        <v>0</v>
      </c>
      <c r="T8" s="45">
        <f>Q8+R8-S8</f>
        <v>155</v>
      </c>
      <c r="U8" s="44">
        <v>0</v>
      </c>
      <c r="V8" s="44">
        <v>0</v>
      </c>
      <c r="W8" s="45">
        <f>T8+U8-V8</f>
        <v>155</v>
      </c>
      <c r="X8" s="44">
        <v>11</v>
      </c>
      <c r="Y8" s="44">
        <v>3</v>
      </c>
      <c r="Z8" s="45">
        <f>W8+X8-Y8</f>
        <v>163</v>
      </c>
      <c r="AA8" s="44">
        <v>6</v>
      </c>
      <c r="AB8" s="44">
        <v>0</v>
      </c>
      <c r="AC8" s="45">
        <f>Z8+AA8-AB8</f>
        <v>169</v>
      </c>
      <c r="AD8" s="44">
        <v>0</v>
      </c>
      <c r="AE8" s="44">
        <v>3</v>
      </c>
      <c r="AF8" s="45">
        <f>AC8+AD8-AE8</f>
        <v>166</v>
      </c>
      <c r="AG8" s="44">
        <v>0</v>
      </c>
      <c r="AH8" s="44">
        <v>2</v>
      </c>
      <c r="AI8" s="45">
        <f>AF8+AG8-AH8</f>
        <v>164</v>
      </c>
      <c r="AJ8" s="44">
        <v>0</v>
      </c>
      <c r="AK8" s="44">
        <v>1</v>
      </c>
      <c r="AL8" s="45">
        <f>AI8+AJ8-AK8</f>
        <v>163</v>
      </c>
      <c r="AM8" s="46">
        <f>E8+H8+K8+N8+Q8+T8+W8+Z8+AC8+AF8+AI8+AL8</f>
        <v>2054</v>
      </c>
      <c r="AN8" s="47">
        <f>AM8/12</f>
        <v>171.16666666666666</v>
      </c>
    </row>
    <row r="9" spans="1:40" ht="36.75" customHeight="1" thickBot="1">
      <c r="A9" s="49" t="s">
        <v>71</v>
      </c>
      <c r="B9" s="43">
        <v>96</v>
      </c>
      <c r="C9" s="44">
        <v>4</v>
      </c>
      <c r="D9" s="44">
        <v>3</v>
      </c>
      <c r="E9" s="45">
        <f>B9+C9-D9</f>
        <v>97</v>
      </c>
      <c r="F9" s="44">
        <v>0</v>
      </c>
      <c r="G9" s="44">
        <v>10</v>
      </c>
      <c r="H9" s="45">
        <f>E9+F9-G9</f>
        <v>87</v>
      </c>
      <c r="I9" s="44">
        <v>0</v>
      </c>
      <c r="J9" s="44">
        <v>0</v>
      </c>
      <c r="K9" s="45">
        <f>H9+I9-J9</f>
        <v>87</v>
      </c>
      <c r="L9" s="44">
        <v>0</v>
      </c>
      <c r="M9" s="46">
        <v>2</v>
      </c>
      <c r="N9" s="45">
        <f>K9+L9-M9</f>
        <v>85</v>
      </c>
      <c r="O9" s="44">
        <v>0</v>
      </c>
      <c r="P9" s="44">
        <v>51</v>
      </c>
      <c r="Q9" s="45">
        <f>N9+O9-P9</f>
        <v>34</v>
      </c>
      <c r="R9" s="44">
        <v>0</v>
      </c>
      <c r="S9" s="44">
        <v>0</v>
      </c>
      <c r="T9" s="45">
        <f>Q9+R9-S9</f>
        <v>34</v>
      </c>
      <c r="U9" s="44">
        <v>0</v>
      </c>
      <c r="V9" s="44">
        <v>0</v>
      </c>
      <c r="W9" s="45">
        <f>T9+U9-V9</f>
        <v>34</v>
      </c>
      <c r="X9" s="44">
        <v>52</v>
      </c>
      <c r="Y9" s="44">
        <v>0</v>
      </c>
      <c r="Z9" s="45">
        <f>W9+X9-Y9</f>
        <v>86</v>
      </c>
      <c r="AA9" s="44">
        <v>1</v>
      </c>
      <c r="AB9" s="44">
        <v>1</v>
      </c>
      <c r="AC9" s="45">
        <f>Z9+AA9-AB9</f>
        <v>86</v>
      </c>
      <c r="AD9" s="44">
        <v>0</v>
      </c>
      <c r="AE9" s="44">
        <v>2</v>
      </c>
      <c r="AF9" s="45">
        <f>AC9+AD9-AE9</f>
        <v>84</v>
      </c>
      <c r="AG9" s="44">
        <v>1</v>
      </c>
      <c r="AH9" s="44">
        <v>2</v>
      </c>
      <c r="AI9" s="45">
        <f>AF9+AG9-AH9</f>
        <v>83</v>
      </c>
      <c r="AJ9" s="44">
        <v>6</v>
      </c>
      <c r="AK9" s="44">
        <v>0</v>
      </c>
      <c r="AL9" s="45">
        <f>AI9+AJ9-AK9</f>
        <v>89</v>
      </c>
      <c r="AM9" s="46">
        <f>E9+H9+K9+N9+Q9+T9+W9+Z9+AC9+AF9+AI9+AL9</f>
        <v>886</v>
      </c>
      <c r="AN9" s="47">
        <f>AM9/12</f>
        <v>73.83333333333333</v>
      </c>
    </row>
    <row r="10" spans="1:42" ht="33" customHeight="1" thickBot="1">
      <c r="A10" s="48" t="s">
        <v>72</v>
      </c>
      <c r="B10" s="50">
        <f aca="true" t="shared" si="0" ref="B10:AN10">SUM(B7:B9)</f>
        <v>441</v>
      </c>
      <c r="C10" s="51">
        <f t="shared" si="0"/>
        <v>14</v>
      </c>
      <c r="D10" s="51">
        <f t="shared" si="0"/>
        <v>18</v>
      </c>
      <c r="E10" s="52">
        <f t="shared" si="0"/>
        <v>437</v>
      </c>
      <c r="F10" s="51">
        <f t="shared" si="0"/>
        <v>8</v>
      </c>
      <c r="G10" s="51">
        <f t="shared" si="0"/>
        <v>10</v>
      </c>
      <c r="H10" s="52">
        <f t="shared" si="0"/>
        <v>435</v>
      </c>
      <c r="I10" s="51">
        <f t="shared" si="0"/>
        <v>0</v>
      </c>
      <c r="J10" s="51">
        <f t="shared" si="0"/>
        <v>4</v>
      </c>
      <c r="K10" s="52">
        <f t="shared" si="0"/>
        <v>431</v>
      </c>
      <c r="L10" s="51">
        <f t="shared" si="0"/>
        <v>2</v>
      </c>
      <c r="M10" s="51">
        <f t="shared" si="0"/>
        <v>5</v>
      </c>
      <c r="N10" s="52">
        <f t="shared" si="0"/>
        <v>428</v>
      </c>
      <c r="O10" s="51">
        <f t="shared" si="0"/>
        <v>35</v>
      </c>
      <c r="P10" s="51">
        <f t="shared" si="0"/>
        <v>157</v>
      </c>
      <c r="Q10" s="52">
        <f t="shared" si="0"/>
        <v>306</v>
      </c>
      <c r="R10" s="51">
        <f t="shared" si="0"/>
        <v>1</v>
      </c>
      <c r="S10" s="51">
        <f t="shared" si="0"/>
        <v>0</v>
      </c>
      <c r="T10" s="52">
        <f t="shared" si="0"/>
        <v>307</v>
      </c>
      <c r="U10" s="51">
        <f t="shared" si="0"/>
        <v>1</v>
      </c>
      <c r="V10" s="51">
        <f t="shared" si="0"/>
        <v>0</v>
      </c>
      <c r="W10" s="52">
        <f t="shared" si="0"/>
        <v>308</v>
      </c>
      <c r="X10" s="51">
        <f t="shared" si="0"/>
        <v>93</v>
      </c>
      <c r="Y10" s="51">
        <f t="shared" si="0"/>
        <v>5</v>
      </c>
      <c r="Z10" s="52">
        <f t="shared" si="0"/>
        <v>396</v>
      </c>
      <c r="AA10" s="51">
        <f t="shared" si="0"/>
        <v>9</v>
      </c>
      <c r="AB10" s="51">
        <f t="shared" si="0"/>
        <v>1</v>
      </c>
      <c r="AC10" s="52">
        <f t="shared" si="0"/>
        <v>404</v>
      </c>
      <c r="AD10" s="51">
        <f t="shared" si="0"/>
        <v>0</v>
      </c>
      <c r="AE10" s="51">
        <f t="shared" si="0"/>
        <v>6</v>
      </c>
      <c r="AF10" s="52">
        <f t="shared" si="0"/>
        <v>398</v>
      </c>
      <c r="AG10" s="51">
        <f t="shared" si="0"/>
        <v>1</v>
      </c>
      <c r="AH10" s="51">
        <f t="shared" si="0"/>
        <v>5</v>
      </c>
      <c r="AI10" s="52">
        <f t="shared" si="0"/>
        <v>394</v>
      </c>
      <c r="AJ10" s="51">
        <f t="shared" si="0"/>
        <v>6</v>
      </c>
      <c r="AK10" s="51">
        <f t="shared" si="0"/>
        <v>1</v>
      </c>
      <c r="AL10" s="52">
        <f t="shared" si="0"/>
        <v>399</v>
      </c>
      <c r="AM10" s="53">
        <f t="shared" si="0"/>
        <v>4643</v>
      </c>
      <c r="AN10" s="54">
        <f t="shared" si="0"/>
        <v>386.91666666666663</v>
      </c>
      <c r="AO10" s="39"/>
      <c r="AP10" s="39"/>
    </row>
    <row r="15" spans="1:25" s="24" customFormat="1" ht="15">
      <c r="A15" s="55"/>
      <c r="E15" s="24" t="s">
        <v>75</v>
      </c>
      <c r="Y15" s="24" t="s">
        <v>76</v>
      </c>
    </row>
    <row r="17" ht="12.75">
      <c r="J17" s="3" t="s">
        <v>73</v>
      </c>
    </row>
  </sheetData>
  <sheetProtection/>
  <mergeCells count="17">
    <mergeCell ref="A3:AN3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AL5:AL6"/>
    <mergeCell ref="AM5:AM6"/>
    <mergeCell ref="AN5:AN6"/>
    <mergeCell ref="Z5:AB5"/>
    <mergeCell ref="AC5:AE5"/>
    <mergeCell ref="AF5:AH5"/>
    <mergeCell ref="AI5:AK5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2014-02-28T10:12:38Z</cp:lastPrinted>
  <dcterms:created xsi:type="dcterms:W3CDTF">1996-10-08T23:32:33Z</dcterms:created>
  <dcterms:modified xsi:type="dcterms:W3CDTF">2014-02-28T11:19:18Z</dcterms:modified>
  <cp:category/>
  <cp:version/>
  <cp:contentType/>
  <cp:contentStatus/>
</cp:coreProperties>
</file>